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dati_2\BILANCI\Bilancio 2021\"/>
    </mc:Choice>
  </mc:AlternateContent>
  <xr:revisionPtr revIDLastSave="0" documentId="13_ncr:1_{AF64378E-BB53-437B-B396-DE836EBCE9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E52" i="1" s="1"/>
  <c r="B64" i="1"/>
  <c r="B59" i="1"/>
  <c r="E49" i="1"/>
  <c r="B12" i="1" l="1"/>
  <c r="K11" i="1" l="1"/>
  <c r="K31" i="1" s="1"/>
  <c r="H37" i="1" l="1"/>
  <c r="H12" i="1" l="1"/>
  <c r="H42" i="1" s="1"/>
</calcChain>
</file>

<file path=xl/sharedStrings.xml><?xml version="1.0" encoding="utf-8"?>
<sst xmlns="http://schemas.openxmlformats.org/spreadsheetml/2006/main" count="102" uniqueCount="95">
  <si>
    <t>Macchine d'uffico elettroniche</t>
  </si>
  <si>
    <t>Automezzi</t>
  </si>
  <si>
    <t>Mobili e arredi</t>
  </si>
  <si>
    <t>Acquisto vestiario</t>
  </si>
  <si>
    <t>Acquisto attrezzatura</t>
  </si>
  <si>
    <t>Assicurazioni</t>
  </si>
  <si>
    <t>Affitti sedi Nuclei</t>
  </si>
  <si>
    <t>Visite mediche</t>
  </si>
  <si>
    <t>Consulenza tecnica</t>
  </si>
  <si>
    <t>Esercitaz. e corsi formazione</t>
  </si>
  <si>
    <t>Riunioni organi istituzionali</t>
  </si>
  <si>
    <t>Carburanti automezzi</t>
  </si>
  <si>
    <t>Spese telefoniche</t>
  </si>
  <si>
    <t>Spese rappresentanza Presidenza e varie</t>
  </si>
  <si>
    <t>Spese dipendenti</t>
  </si>
  <si>
    <t>Imposte e tasse</t>
  </si>
  <si>
    <t>Cancelleria e stampati</t>
  </si>
  <si>
    <t>Totale quota ammortamento</t>
  </si>
  <si>
    <t>Totale patrimonio immobilizzazioni materiali</t>
  </si>
  <si>
    <t>Primiero/Vanoi</t>
  </si>
  <si>
    <t>Dx-sx Adige</t>
  </si>
  <si>
    <t>B.Vallagarina</t>
  </si>
  <si>
    <t>Alto Garda e Ledro</t>
  </si>
  <si>
    <t>Valsugana</t>
  </si>
  <si>
    <t>Val di Fiemme</t>
  </si>
  <si>
    <t>Val di Non</t>
  </si>
  <si>
    <t>Rotaliana-Paganella</t>
  </si>
  <si>
    <t>Adamello</t>
  </si>
  <si>
    <t>Valle dei Laghi</t>
  </si>
  <si>
    <t>Val di Sole</t>
  </si>
  <si>
    <t>Centro</t>
  </si>
  <si>
    <t>Denaro contante (cassa)</t>
  </si>
  <si>
    <t>SALDI CONTI CORRENTI AL 31/12</t>
  </si>
  <si>
    <t>Totale disponibilità</t>
  </si>
  <si>
    <t>Attrezzatura (cucina, generatori, carrelli ecc.)</t>
  </si>
  <si>
    <t>Macchine d'ufficio elettroniche</t>
  </si>
  <si>
    <t>Totale valore immob. Materiali con ammort.</t>
  </si>
  <si>
    <t>DEBITI</t>
  </si>
  <si>
    <t>T.F.R. dipendenti</t>
  </si>
  <si>
    <t>Verso fornitori per fatture da ricevere</t>
  </si>
  <si>
    <t>ENTRATE</t>
  </si>
  <si>
    <t xml:space="preserve">Contributi P.A.T. </t>
  </si>
  <si>
    <t>Attività Centro in Convenzione</t>
  </si>
  <si>
    <t>Attività Nuclei non in Convenzione</t>
  </si>
  <si>
    <t>QUOTE AMMORTAMENTO</t>
  </si>
  <si>
    <t>VALORE BENI IN AMMORTAMENTO</t>
  </si>
  <si>
    <t xml:space="preserve">CREDITI DIVERSI = </t>
  </si>
  <si>
    <t>Totale</t>
  </si>
  <si>
    <t>TOTALE COSTI</t>
  </si>
  <si>
    <t>TOTALE ATTIVO</t>
  </si>
  <si>
    <t>TOTALE PASSIVITA'</t>
  </si>
  <si>
    <t>TOTALE ENTRATE</t>
  </si>
  <si>
    <t>Servizio elaborazione paghe</t>
  </si>
  <si>
    <t>Telepass, pedaggi</t>
  </si>
  <si>
    <t>Acq. attrezzatura e materiale sicurezza</t>
  </si>
  <si>
    <t>Manut. e riparaz. attrezzatura</t>
  </si>
  <si>
    <t>COSTI</t>
  </si>
  <si>
    <t>Spese attività Nuclei e Centro</t>
  </si>
  <si>
    <t>ATTIVO</t>
  </si>
  <si>
    <t>PASSIVO e NETTO</t>
  </si>
  <si>
    <t>FONDI  AMMORTAMENTO</t>
  </si>
  <si>
    <t>Totale entrate</t>
  </si>
  <si>
    <t>Totale costi</t>
  </si>
  <si>
    <t>Totale attivo</t>
  </si>
  <si>
    <t>Totale passivo</t>
  </si>
  <si>
    <t xml:space="preserve">5 per mille </t>
  </si>
  <si>
    <t>Utenze sede Centro</t>
  </si>
  <si>
    <t>Utenze sedi Nuclei</t>
  </si>
  <si>
    <t>Manutenzione e gestione sedi Nuclei</t>
  </si>
  <si>
    <t>Manutenzione e gestione sede Centro</t>
  </si>
  <si>
    <t>Software e licenze</t>
  </si>
  <si>
    <t>Manut. e riparaz. Automezzi</t>
  </si>
  <si>
    <t>Spese postali</t>
  </si>
  <si>
    <t>Spese e commission bancarie</t>
  </si>
  <si>
    <t>Attività sociale Nuclei</t>
  </si>
  <si>
    <t>Polizza Tutela Legale</t>
  </si>
  <si>
    <t>Acquisti materiale vario</t>
  </si>
  <si>
    <t xml:space="preserve"> </t>
  </si>
  <si>
    <t>Fatture dd 31/12/21 arrivate 2022</t>
  </si>
  <si>
    <t>Tributi su F24 dicembre 2021</t>
  </si>
  <si>
    <t>Inps F24 dicembre 2021</t>
  </si>
  <si>
    <t>Inail F24 dicembre 2021</t>
  </si>
  <si>
    <t>Note spese attività da incassare</t>
  </si>
  <si>
    <t>Saldo contr. assicuraz. e Dpi</t>
  </si>
  <si>
    <t>Emergenza Covid-19</t>
  </si>
  <si>
    <t>Spese rappresentanza Nuclei</t>
  </si>
  <si>
    <t>Rimborsi da assicurazioni</t>
  </si>
  <si>
    <t>Interessi attivi</t>
  </si>
  <si>
    <t>Cassa Rurale Alta Valsugana</t>
  </si>
  <si>
    <t>Saldo contributo 2021</t>
  </si>
  <si>
    <t>Stipendi + ratei ferie/permessi non goduti</t>
  </si>
  <si>
    <t>Accantonamento Tfr</t>
  </si>
  <si>
    <t>Patrimonio netto</t>
  </si>
  <si>
    <t>Utile d'esercizio</t>
  </si>
  <si>
    <t xml:space="preserve">Utile d'esercizio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</si>
</sst>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6"/>
      <color theme="1"/>
      <name val="Baskerville Old Face"/>
      <family val="1"/>
    </font>
    <font>
      <i/>
      <sz val="11"/>
      <color theme="1"/>
      <name val="Baskerville Old Face"/>
      <family val="1"/>
    </font>
    <font>
      <b/>
      <sz val="11"/>
      <color rgb="FFFF0000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sz val="11"/>
      <color rgb="FFFF0000"/>
      <name val="Calibri"/>
      <family val="2"/>
      <scheme val="minor"/>
    </font>
    <font>
      <i/>
      <sz val="11"/>
      <color rgb="FFFF0000"/>
      <name val="Baskerville Old Face"/>
      <family val="1"/>
    </font>
    <font>
      <i/>
      <sz val="11"/>
      <name val="Baskerville Old Face"/>
      <family val="1"/>
    </font>
    <font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44" fontId="0" fillId="0" borderId="0" xfId="1" applyFont="1"/>
    <xf numFmtId="0" fontId="0" fillId="0" borderId="0" xfId="0" applyAlignment="1">
      <alignment wrapText="1"/>
    </xf>
    <xf numFmtId="44" fontId="0" fillId="0" borderId="0" xfId="1" applyFont="1" applyAlignment="1">
      <alignment vertical="center"/>
    </xf>
    <xf numFmtId="0" fontId="0" fillId="0" borderId="0" xfId="0" applyBorder="1"/>
    <xf numFmtId="0" fontId="4" fillId="0" borderId="0" xfId="0" applyFont="1"/>
    <xf numFmtId="0" fontId="5" fillId="0" borderId="0" xfId="0" applyFont="1"/>
    <xf numFmtId="44" fontId="0" fillId="0" borderId="6" xfId="1" applyFont="1" applyBorder="1" applyAlignment="1">
      <alignment horizontal="center"/>
    </xf>
    <xf numFmtId="0" fontId="0" fillId="0" borderId="5" xfId="0" applyBorder="1"/>
    <xf numFmtId="44" fontId="0" fillId="0" borderId="6" xfId="1" applyFont="1" applyBorder="1"/>
    <xf numFmtId="0" fontId="0" fillId="0" borderId="7" xfId="0" applyBorder="1"/>
    <xf numFmtId="44" fontId="0" fillId="0" borderId="8" xfId="1" applyFont="1" applyBorder="1"/>
    <xf numFmtId="0" fontId="2" fillId="0" borderId="7" xfId="0" applyFont="1" applyBorder="1"/>
    <xf numFmtId="44" fontId="2" fillId="0" borderId="8" xfId="1" applyFont="1" applyBorder="1"/>
    <xf numFmtId="44" fontId="0" fillId="0" borderId="0" xfId="1" applyFont="1" applyBorder="1"/>
    <xf numFmtId="0" fontId="0" fillId="0" borderId="3" xfId="0" applyBorder="1"/>
    <xf numFmtId="44" fontId="0" fillId="0" borderId="4" xfId="1" applyFont="1" applyBorder="1"/>
    <xf numFmtId="0" fontId="2" fillId="0" borderId="5" xfId="0" applyFont="1" applyBorder="1"/>
    <xf numFmtId="44" fontId="2" fillId="0" borderId="6" xfId="1" applyFont="1" applyBorder="1"/>
    <xf numFmtId="0" fontId="0" fillId="0" borderId="5" xfId="0" applyBorder="1" applyAlignment="1">
      <alignment wrapText="1"/>
    </xf>
    <xf numFmtId="0" fontId="3" fillId="0" borderId="5" xfId="0" applyFont="1" applyBorder="1"/>
    <xf numFmtId="0" fontId="2" fillId="0" borderId="7" xfId="0" applyFont="1" applyFill="1" applyBorder="1"/>
    <xf numFmtId="0" fontId="6" fillId="0" borderId="1" xfId="0" applyFont="1" applyBorder="1"/>
    <xf numFmtId="44" fontId="6" fillId="0" borderId="2" xfId="1" applyFont="1" applyBorder="1"/>
    <xf numFmtId="0" fontId="0" fillId="0" borderId="1" xfId="0" applyBorder="1"/>
    <xf numFmtId="44" fontId="0" fillId="0" borderId="2" xfId="1" applyFont="1" applyBorder="1"/>
    <xf numFmtId="44" fontId="0" fillId="0" borderId="0" xfId="1" applyFont="1" applyFill="1" applyBorder="1"/>
    <xf numFmtId="0" fontId="4" fillId="0" borderId="0" xfId="0" applyFont="1" applyFill="1" applyBorder="1" applyAlignment="1">
      <alignment horizontal="center"/>
    </xf>
    <xf numFmtId="44" fontId="6" fillId="0" borderId="0" xfId="1" applyFont="1" applyFill="1" applyBorder="1"/>
    <xf numFmtId="0" fontId="0" fillId="0" borderId="0" xfId="0" applyFill="1" applyBorder="1"/>
    <xf numFmtId="0" fontId="6" fillId="0" borderId="9" xfId="0" applyFont="1" applyBorder="1"/>
    <xf numFmtId="0" fontId="7" fillId="0" borderId="0" xfId="0" applyFont="1"/>
    <xf numFmtId="44" fontId="7" fillId="0" borderId="0" xfId="1" applyFont="1"/>
    <xf numFmtId="0" fontId="7" fillId="0" borderId="10" xfId="0" applyFont="1" applyBorder="1"/>
    <xf numFmtId="44" fontId="7" fillId="0" borderId="10" xfId="1" applyFont="1" applyBorder="1"/>
    <xf numFmtId="0" fontId="7" fillId="0" borderId="3" xfId="0" applyFont="1" applyBorder="1"/>
    <xf numFmtId="44" fontId="7" fillId="0" borderId="4" xfId="1" applyFont="1" applyBorder="1"/>
    <xf numFmtId="0" fontId="7" fillId="0" borderId="5" xfId="0" applyFont="1" applyBorder="1"/>
    <xf numFmtId="44" fontId="7" fillId="0" borderId="6" xfId="1" applyFont="1" applyBorder="1"/>
    <xf numFmtId="0" fontId="7" fillId="0" borderId="7" xfId="0" applyFont="1" applyBorder="1"/>
    <xf numFmtId="44" fontId="7" fillId="0" borderId="8" xfId="1" applyFont="1" applyBorder="1"/>
    <xf numFmtId="0" fontId="8" fillId="0" borderId="1" xfId="0" applyFont="1" applyBorder="1"/>
    <xf numFmtId="44" fontId="8" fillId="0" borderId="2" xfId="1" applyFont="1" applyBorder="1"/>
    <xf numFmtId="0" fontId="10" fillId="0" borderId="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44" fontId="12" fillId="0" borderId="6" xfId="1" applyFont="1" applyBorder="1"/>
    <xf numFmtId="44" fontId="0" fillId="0" borderId="4" xfId="1" applyFont="1" applyBorder="1" applyAlignment="1">
      <alignment vertical="center"/>
    </xf>
    <xf numFmtId="44" fontId="0" fillId="0" borderId="8" xfId="1" applyFont="1" applyBorder="1" applyAlignment="1">
      <alignment vertical="center"/>
    </xf>
    <xf numFmtId="44" fontId="0" fillId="0" borderId="6" xfId="1" applyFont="1" applyBorder="1" applyAlignment="1">
      <alignment vertical="center"/>
    </xf>
    <xf numFmtId="0" fontId="13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44" fontId="0" fillId="0" borderId="4" xfId="1" applyFont="1" applyBorder="1" applyAlignment="1">
      <alignment horizontal="center" vertical="center"/>
    </xf>
    <xf numFmtId="44" fontId="0" fillId="0" borderId="8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colors>
    <mruColors>
      <color rgb="FF00FFFF"/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4"/>
  <sheetViews>
    <sheetView tabSelected="1" topLeftCell="A40" workbookViewId="0">
      <selection activeCell="D66" sqref="D66"/>
    </sheetView>
  </sheetViews>
  <sheetFormatPr defaultRowHeight="15" x14ac:dyDescent="0.25"/>
  <cols>
    <col min="1" max="1" width="32.85546875" customWidth="1"/>
    <col min="2" max="2" width="16.5703125" style="1" customWidth="1"/>
    <col min="3" max="3" width="6" style="26" customWidth="1"/>
    <col min="4" max="4" width="41" customWidth="1"/>
    <col min="5" max="5" width="17.140625" style="1" customWidth="1"/>
    <col min="6" max="6" width="6.140625" customWidth="1"/>
    <col min="7" max="7" width="48.42578125" customWidth="1"/>
    <col min="8" max="8" width="20" style="1" customWidth="1"/>
    <col min="9" max="9" width="6.85546875" customWidth="1"/>
    <col min="10" max="10" width="42.42578125" customWidth="1"/>
    <col min="11" max="11" width="20.28515625" style="1" customWidth="1"/>
    <col min="12" max="12" width="9" customWidth="1"/>
  </cols>
  <sheetData>
    <row r="1" spans="1:11" ht="15.75" thickBot="1" x14ac:dyDescent="0.3"/>
    <row r="2" spans="1:11" s="5" customFormat="1" ht="21" thickBot="1" x14ac:dyDescent="0.35">
      <c r="A2" s="55" t="s">
        <v>40</v>
      </c>
      <c r="B2" s="56"/>
      <c r="C2" s="27"/>
      <c r="D2" s="61" t="s">
        <v>56</v>
      </c>
      <c r="E2" s="62"/>
      <c r="G2" s="63" t="s">
        <v>58</v>
      </c>
      <c r="H2" s="64"/>
      <c r="J2" s="65" t="s">
        <v>59</v>
      </c>
      <c r="K2" s="66"/>
    </row>
    <row r="3" spans="1:11" ht="15.75" thickBot="1" x14ac:dyDescent="0.3"/>
    <row r="4" spans="1:11" s="6" customFormat="1" x14ac:dyDescent="0.25">
      <c r="A4" s="15" t="s">
        <v>41</v>
      </c>
      <c r="B4" s="16">
        <v>324764.39</v>
      </c>
      <c r="C4" s="26"/>
      <c r="D4" s="57" t="s">
        <v>44</v>
      </c>
      <c r="E4" s="58"/>
      <c r="G4" s="57" t="s">
        <v>45</v>
      </c>
      <c r="H4" s="58"/>
      <c r="J4" s="57" t="s">
        <v>60</v>
      </c>
      <c r="K4" s="58"/>
    </row>
    <row r="5" spans="1:11" x14ac:dyDescent="0.25">
      <c r="A5" s="8" t="s">
        <v>42</v>
      </c>
      <c r="B5" s="9">
        <v>9873.11</v>
      </c>
      <c r="D5" s="53"/>
      <c r="E5" s="54"/>
      <c r="G5" s="8"/>
      <c r="H5" s="9"/>
      <c r="J5" s="8"/>
      <c r="K5" s="9"/>
    </row>
    <row r="6" spans="1:11" x14ac:dyDescent="0.25">
      <c r="A6" s="8" t="s">
        <v>43</v>
      </c>
      <c r="B6" s="9">
        <v>634</v>
      </c>
      <c r="D6" s="8" t="s">
        <v>34</v>
      </c>
      <c r="E6" s="9">
        <v>4906.49</v>
      </c>
      <c r="G6" s="8" t="s">
        <v>34</v>
      </c>
      <c r="H6" s="9">
        <v>815042.3</v>
      </c>
      <c r="J6" s="8" t="s">
        <v>34</v>
      </c>
      <c r="K6" s="9">
        <v>754101.29</v>
      </c>
    </row>
    <row r="7" spans="1:11" x14ac:dyDescent="0.25">
      <c r="A7" s="8" t="s">
        <v>86</v>
      </c>
      <c r="B7" s="9">
        <v>90</v>
      </c>
      <c r="D7" s="8" t="s">
        <v>0</v>
      </c>
      <c r="E7" s="9">
        <v>1521.34</v>
      </c>
      <c r="G7" s="8" t="s">
        <v>0</v>
      </c>
      <c r="H7" s="9">
        <v>15564.98</v>
      </c>
      <c r="J7" s="8" t="s">
        <v>35</v>
      </c>
      <c r="K7" s="9">
        <v>9392.76</v>
      </c>
    </row>
    <row r="8" spans="1:11" x14ac:dyDescent="0.25">
      <c r="A8" s="8" t="s">
        <v>87</v>
      </c>
      <c r="B8" s="9">
        <v>127.7</v>
      </c>
      <c r="D8" s="8" t="s">
        <v>1</v>
      </c>
      <c r="E8" s="9">
        <v>15577.35</v>
      </c>
      <c r="G8" s="8" t="s">
        <v>1</v>
      </c>
      <c r="H8" s="9">
        <v>1295927.75</v>
      </c>
      <c r="J8" s="8" t="s">
        <v>1</v>
      </c>
      <c r="K8" s="9">
        <v>1251778.8700000001</v>
      </c>
    </row>
    <row r="9" spans="1:11" ht="15.75" thickBot="1" x14ac:dyDescent="0.3">
      <c r="A9" s="10" t="s">
        <v>65</v>
      </c>
      <c r="B9" s="11">
        <v>2851.24</v>
      </c>
      <c r="D9" s="8"/>
      <c r="E9" s="9"/>
      <c r="G9" s="8" t="s">
        <v>2</v>
      </c>
      <c r="H9" s="9">
        <v>27165.47</v>
      </c>
      <c r="J9" s="8" t="s">
        <v>2</v>
      </c>
      <c r="K9" s="9">
        <v>27165.47</v>
      </c>
    </row>
    <row r="10" spans="1:11" x14ac:dyDescent="0.25">
      <c r="D10" s="8"/>
      <c r="E10" s="9"/>
      <c r="G10" s="8"/>
      <c r="H10" s="9"/>
      <c r="J10" s="8"/>
      <c r="K10" s="9"/>
    </row>
    <row r="11" spans="1:11" ht="15.75" thickBot="1" x14ac:dyDescent="0.3">
      <c r="D11" s="12" t="s">
        <v>17</v>
      </c>
      <c r="E11" s="13">
        <f>SUM(E6:E10)</f>
        <v>22005.18</v>
      </c>
      <c r="G11" s="8"/>
      <c r="H11" s="9"/>
      <c r="J11" s="12" t="s">
        <v>36</v>
      </c>
      <c r="K11" s="13">
        <f>SUM(K6:K10)</f>
        <v>2042438.3900000001</v>
      </c>
    </row>
    <row r="12" spans="1:11" ht="15.75" thickBot="1" x14ac:dyDescent="0.3">
      <c r="A12" s="22" t="s">
        <v>51</v>
      </c>
      <c r="B12" s="23">
        <f>SUM(B4:B11)</f>
        <v>338340.44</v>
      </c>
      <c r="G12" s="12" t="s">
        <v>18</v>
      </c>
      <c r="H12" s="13">
        <f>SUM(H6:H11)</f>
        <v>2153700.5000000005</v>
      </c>
    </row>
    <row r="13" spans="1:11" ht="15.75" thickBot="1" x14ac:dyDescent="0.3">
      <c r="J13" s="24" t="s">
        <v>92</v>
      </c>
      <c r="K13" s="25">
        <v>588309.85</v>
      </c>
    </row>
    <row r="14" spans="1:11" ht="15.75" thickBot="1" x14ac:dyDescent="0.3">
      <c r="C14" s="28"/>
      <c r="G14" s="45" t="s">
        <v>46</v>
      </c>
      <c r="H14" s="48"/>
    </row>
    <row r="15" spans="1:11" x14ac:dyDescent="0.25">
      <c r="D15" s="15"/>
      <c r="E15" s="16"/>
      <c r="G15" s="52" t="s">
        <v>89</v>
      </c>
      <c r="H15" s="50">
        <v>30925</v>
      </c>
      <c r="J15" s="57" t="s">
        <v>37</v>
      </c>
      <c r="K15" s="58"/>
    </row>
    <row r="16" spans="1:11" x14ac:dyDescent="0.25">
      <c r="B16" s="1" t="s">
        <v>77</v>
      </c>
      <c r="D16" s="8" t="s">
        <v>3</v>
      </c>
      <c r="E16" s="9">
        <v>5216.72</v>
      </c>
      <c r="G16" s="51" t="s">
        <v>82</v>
      </c>
      <c r="H16" s="50">
        <v>500</v>
      </c>
      <c r="J16" s="8"/>
      <c r="K16" s="9"/>
    </row>
    <row r="17" spans="2:12" ht="15.75" thickBot="1" x14ac:dyDescent="0.3">
      <c r="D17" s="8" t="s">
        <v>4</v>
      </c>
      <c r="E17" s="9">
        <v>382.23</v>
      </c>
      <c r="G17" s="46" t="s">
        <v>83</v>
      </c>
      <c r="H17" s="49">
        <v>5294.39</v>
      </c>
      <c r="J17" s="8" t="s">
        <v>38</v>
      </c>
      <c r="K17" s="9">
        <v>395.62</v>
      </c>
    </row>
    <row r="18" spans="2:12" ht="15.75" thickBot="1" x14ac:dyDescent="0.3">
      <c r="D18" s="8" t="s">
        <v>5</v>
      </c>
      <c r="E18" s="9">
        <v>50823.68</v>
      </c>
      <c r="G18" s="2"/>
      <c r="H18" s="3"/>
      <c r="J18" s="8"/>
      <c r="K18" s="9"/>
    </row>
    <row r="19" spans="2:12" x14ac:dyDescent="0.25">
      <c r="B19" s="1" t="s">
        <v>77</v>
      </c>
      <c r="D19" s="8" t="s">
        <v>6</v>
      </c>
      <c r="E19" s="9">
        <v>34500.36</v>
      </c>
      <c r="G19" s="67" t="s">
        <v>32</v>
      </c>
      <c r="H19" s="68"/>
      <c r="J19" s="8" t="s">
        <v>78</v>
      </c>
      <c r="K19" s="9">
        <v>18566.990000000002</v>
      </c>
    </row>
    <row r="20" spans="2:12" x14ac:dyDescent="0.25">
      <c r="D20" s="8" t="s">
        <v>7</v>
      </c>
      <c r="E20" s="9">
        <v>355.52</v>
      </c>
      <c r="G20" s="19"/>
      <c r="H20" s="9"/>
      <c r="J20" s="8" t="s">
        <v>39</v>
      </c>
      <c r="K20" s="9">
        <v>6384.89</v>
      </c>
    </row>
    <row r="21" spans="2:12" x14ac:dyDescent="0.25">
      <c r="D21" s="8" t="s">
        <v>57</v>
      </c>
      <c r="E21" s="9">
        <v>18662.29</v>
      </c>
      <c r="G21" s="20" t="s">
        <v>19</v>
      </c>
      <c r="H21" s="9">
        <v>12129.73</v>
      </c>
      <c r="J21" s="8"/>
      <c r="K21" s="9"/>
    </row>
    <row r="22" spans="2:12" x14ac:dyDescent="0.25">
      <c r="D22" s="8" t="s">
        <v>9</v>
      </c>
      <c r="E22" s="9">
        <v>1313.85</v>
      </c>
      <c r="G22" s="20" t="s">
        <v>20</v>
      </c>
      <c r="H22" s="9">
        <v>16958.03</v>
      </c>
      <c r="J22" s="8" t="s">
        <v>79</v>
      </c>
      <c r="K22" s="47">
        <v>3126.4</v>
      </c>
      <c r="L22" s="1"/>
    </row>
    <row r="23" spans="2:12" x14ac:dyDescent="0.25">
      <c r="D23" s="8" t="s">
        <v>54</v>
      </c>
      <c r="E23" s="9">
        <v>1852.36</v>
      </c>
      <c r="G23" s="20" t="s">
        <v>21</v>
      </c>
      <c r="H23" s="9">
        <v>273.29000000000002</v>
      </c>
      <c r="J23" s="8" t="s">
        <v>80</v>
      </c>
      <c r="K23" s="9">
        <v>1652.38</v>
      </c>
    </row>
    <row r="24" spans="2:12" x14ac:dyDescent="0.25">
      <c r="D24" s="8" t="s">
        <v>52</v>
      </c>
      <c r="E24" s="9">
        <v>2776.1</v>
      </c>
      <c r="G24" s="20" t="s">
        <v>22</v>
      </c>
      <c r="H24" s="9">
        <v>8011.01</v>
      </c>
      <c r="J24" s="8" t="s">
        <v>81</v>
      </c>
      <c r="K24" s="9">
        <v>35.11</v>
      </c>
    </row>
    <row r="25" spans="2:12" x14ac:dyDescent="0.25">
      <c r="D25" s="8" t="s">
        <v>8</v>
      </c>
      <c r="E25" s="9">
        <v>7467.12</v>
      </c>
      <c r="G25" s="20" t="s">
        <v>23</v>
      </c>
      <c r="H25" s="9">
        <v>6665.59</v>
      </c>
      <c r="J25" s="8"/>
      <c r="K25" s="9"/>
    </row>
    <row r="26" spans="2:12" x14ac:dyDescent="0.25">
      <c r="D26" s="8" t="s">
        <v>66</v>
      </c>
      <c r="E26" s="9">
        <v>7480.05</v>
      </c>
      <c r="G26" s="20" t="s">
        <v>24</v>
      </c>
      <c r="H26" s="9">
        <v>4905.63</v>
      </c>
      <c r="J26" s="8"/>
      <c r="K26" s="9"/>
    </row>
    <row r="27" spans="2:12" x14ac:dyDescent="0.25">
      <c r="D27" s="8" t="s">
        <v>67</v>
      </c>
      <c r="E27" s="9">
        <v>16685.39</v>
      </c>
      <c r="G27" s="20" t="s">
        <v>25</v>
      </c>
      <c r="H27" s="9">
        <v>25403.87</v>
      </c>
      <c r="J27" s="8" t="s">
        <v>90</v>
      </c>
      <c r="K27" s="9">
        <v>12477.68</v>
      </c>
    </row>
    <row r="28" spans="2:12" x14ac:dyDescent="0.25">
      <c r="D28" s="8" t="s">
        <v>76</v>
      </c>
      <c r="E28" s="9">
        <v>5291.14</v>
      </c>
      <c r="G28" s="20" t="s">
        <v>26</v>
      </c>
      <c r="H28" s="9">
        <v>14948.71</v>
      </c>
      <c r="J28" s="8"/>
      <c r="K28" s="9"/>
    </row>
    <row r="29" spans="2:12" ht="15.75" thickBot="1" x14ac:dyDescent="0.3">
      <c r="D29" s="8" t="s">
        <v>69</v>
      </c>
      <c r="E29" s="9">
        <v>6890.84</v>
      </c>
      <c r="G29" s="20" t="s">
        <v>27</v>
      </c>
      <c r="H29" s="9">
        <v>3265.77</v>
      </c>
      <c r="J29" s="10"/>
      <c r="K29" s="11"/>
    </row>
    <row r="30" spans="2:12" ht="15.75" thickBot="1" x14ac:dyDescent="0.3">
      <c r="D30" s="8" t="s">
        <v>68</v>
      </c>
      <c r="E30" s="9">
        <v>2518.48</v>
      </c>
      <c r="G30" s="20" t="s">
        <v>28</v>
      </c>
      <c r="H30" s="9">
        <v>7019.44</v>
      </c>
    </row>
    <row r="31" spans="2:12" ht="15.75" thickBot="1" x14ac:dyDescent="0.3">
      <c r="D31" s="8" t="s">
        <v>53</v>
      </c>
      <c r="E31" s="9">
        <v>1813.04</v>
      </c>
      <c r="G31" s="20" t="s">
        <v>29</v>
      </c>
      <c r="H31" s="9">
        <v>8929.7000000000007</v>
      </c>
      <c r="J31" s="22" t="s">
        <v>50</v>
      </c>
      <c r="K31" s="23">
        <f>K11+K13+K17+K19+K20+K22+K23+K24+K25+K27+K29</f>
        <v>2673387.3100000005</v>
      </c>
    </row>
    <row r="32" spans="2:12" x14ac:dyDescent="0.25">
      <c r="D32" s="8" t="s">
        <v>10</v>
      </c>
      <c r="E32" s="9">
        <v>2424.11</v>
      </c>
      <c r="G32" s="20" t="s">
        <v>88</v>
      </c>
      <c r="H32" s="9">
        <v>100886.47</v>
      </c>
    </row>
    <row r="33" spans="1:11" x14ac:dyDescent="0.25">
      <c r="D33" s="8" t="s">
        <v>55</v>
      </c>
      <c r="E33" s="9">
        <v>11702.47</v>
      </c>
      <c r="G33" s="20" t="s">
        <v>30</v>
      </c>
      <c r="H33" s="9">
        <v>276595.90999999997</v>
      </c>
    </row>
    <row r="34" spans="1:11" x14ac:dyDescent="0.25">
      <c r="D34" s="8" t="s">
        <v>11</v>
      </c>
      <c r="E34" s="9">
        <v>21118.04</v>
      </c>
      <c r="G34" s="20" t="s">
        <v>31</v>
      </c>
      <c r="H34" s="9">
        <v>63.04</v>
      </c>
    </row>
    <row r="35" spans="1:11" x14ac:dyDescent="0.25">
      <c r="D35" s="8" t="s">
        <v>71</v>
      </c>
      <c r="E35" s="9">
        <v>20018.14</v>
      </c>
      <c r="G35" s="20"/>
      <c r="H35" s="9"/>
    </row>
    <row r="36" spans="1:11" x14ac:dyDescent="0.25">
      <c r="D36" s="8" t="s">
        <v>12</v>
      </c>
      <c r="E36" s="9">
        <v>12448.49</v>
      </c>
      <c r="G36" s="8"/>
      <c r="H36" s="9"/>
    </row>
    <row r="37" spans="1:11" ht="15.75" thickBot="1" x14ac:dyDescent="0.3">
      <c r="D37" s="8" t="s">
        <v>73</v>
      </c>
      <c r="E37" s="9">
        <v>1711.16</v>
      </c>
      <c r="G37" s="21" t="s">
        <v>33</v>
      </c>
      <c r="H37" s="13">
        <f>SUM(H21:H36)</f>
        <v>486056.18999999994</v>
      </c>
    </row>
    <row r="38" spans="1:11" ht="15.75" thickBot="1" x14ac:dyDescent="0.3">
      <c r="A38" s="1"/>
      <c r="B38"/>
      <c r="D38" s="8" t="s">
        <v>84</v>
      </c>
      <c r="E38" s="9">
        <v>5978.14</v>
      </c>
    </row>
    <row r="39" spans="1:11" x14ac:dyDescent="0.25">
      <c r="A39" s="1"/>
      <c r="B39"/>
      <c r="D39" s="8" t="s">
        <v>13</v>
      </c>
      <c r="E39" s="9">
        <v>420</v>
      </c>
      <c r="G39" s="43"/>
      <c r="H39" s="59"/>
    </row>
    <row r="40" spans="1:11" ht="15.75" thickBot="1" x14ac:dyDescent="0.3">
      <c r="A40" s="1"/>
      <c r="B40"/>
      <c r="C40" s="29"/>
      <c r="D40" s="8" t="s">
        <v>14</v>
      </c>
      <c r="E40" s="9">
        <v>61837.63</v>
      </c>
      <c r="G40" s="44"/>
      <c r="H40" s="60"/>
      <c r="J40" s="1"/>
    </row>
    <row r="41" spans="1:11" ht="15.75" thickBot="1" x14ac:dyDescent="0.3">
      <c r="A41" s="1"/>
      <c r="B41"/>
      <c r="C41" s="29"/>
      <c r="D41" s="8" t="s">
        <v>91</v>
      </c>
      <c r="E41" s="7">
        <v>3532.31</v>
      </c>
      <c r="J41" s="1"/>
    </row>
    <row r="42" spans="1:11" ht="15.75" thickBot="1" x14ac:dyDescent="0.3">
      <c r="A42" s="1"/>
      <c r="B42"/>
      <c r="C42" s="29"/>
      <c r="D42" s="8" t="s">
        <v>74</v>
      </c>
      <c r="E42" s="9">
        <v>2401.6</v>
      </c>
      <c r="G42" s="22" t="s">
        <v>49</v>
      </c>
      <c r="H42" s="23">
        <f>H12+H15+H16+H17+H37</f>
        <v>2676476.0800000005</v>
      </c>
      <c r="J42" s="1"/>
    </row>
    <row r="43" spans="1:11" x14ac:dyDescent="0.25">
      <c r="A43" s="1"/>
      <c r="B43"/>
      <c r="C43" s="29"/>
      <c r="D43" s="8" t="s">
        <v>85</v>
      </c>
      <c r="E43" s="9">
        <v>215</v>
      </c>
      <c r="J43" s="1"/>
    </row>
    <row r="44" spans="1:11" x14ac:dyDescent="0.25">
      <c r="A44" s="1"/>
      <c r="B44"/>
      <c r="C44" s="29"/>
      <c r="D44" s="8" t="s">
        <v>75</v>
      </c>
      <c r="E44" s="9">
        <v>860</v>
      </c>
      <c r="J44" s="1"/>
      <c r="K44"/>
    </row>
    <row r="45" spans="1:11" x14ac:dyDescent="0.25">
      <c r="C45" s="29"/>
      <c r="D45" s="8" t="s">
        <v>15</v>
      </c>
      <c r="E45" s="9">
        <v>1167.25</v>
      </c>
      <c r="J45" s="1"/>
      <c r="K45"/>
    </row>
    <row r="46" spans="1:11" x14ac:dyDescent="0.25">
      <c r="C46" s="29"/>
      <c r="D46" s="8" t="s">
        <v>72</v>
      </c>
      <c r="E46" s="9">
        <v>64.3</v>
      </c>
      <c r="J46" s="1"/>
      <c r="K46"/>
    </row>
    <row r="47" spans="1:11" x14ac:dyDescent="0.25">
      <c r="D47" s="8" t="s">
        <v>16</v>
      </c>
      <c r="E47" s="9">
        <v>505.36</v>
      </c>
      <c r="J47" s="1"/>
    </row>
    <row r="48" spans="1:11" x14ac:dyDescent="0.25">
      <c r="D48" s="8" t="s">
        <v>70</v>
      </c>
      <c r="E48" s="9">
        <v>2813.32</v>
      </c>
      <c r="J48" s="1"/>
    </row>
    <row r="49" spans="1:5" x14ac:dyDescent="0.25">
      <c r="D49" s="17" t="s">
        <v>47</v>
      </c>
      <c r="E49" s="18">
        <f>SUM(E16:E48)</f>
        <v>313246.49</v>
      </c>
    </row>
    <row r="50" spans="1:5" ht="15.75" thickBot="1" x14ac:dyDescent="0.3">
      <c r="D50" s="10"/>
      <c r="E50" s="11"/>
    </row>
    <row r="51" spans="1:5" ht="15.75" thickBot="1" x14ac:dyDescent="0.3">
      <c r="D51" s="4"/>
      <c r="E51" s="14"/>
    </row>
    <row r="52" spans="1:5" ht="15.75" thickBot="1" x14ac:dyDescent="0.3">
      <c r="D52" s="30" t="s">
        <v>48</v>
      </c>
      <c r="E52" s="23">
        <f>E11+E49</f>
        <v>335251.67</v>
      </c>
    </row>
    <row r="56" spans="1:5" x14ac:dyDescent="0.25">
      <c r="A56" s="33" t="s">
        <v>61</v>
      </c>
      <c r="B56" s="34">
        <v>338340.44</v>
      </c>
    </row>
    <row r="57" spans="1:5" x14ac:dyDescent="0.25">
      <c r="A57" s="33" t="s">
        <v>62</v>
      </c>
      <c r="B57" s="34">
        <v>335251.67</v>
      </c>
    </row>
    <row r="58" spans="1:5" ht="15.75" thickBot="1" x14ac:dyDescent="0.3">
      <c r="A58" s="31"/>
      <c r="B58" s="32"/>
    </row>
    <row r="59" spans="1:5" ht="15.75" thickBot="1" x14ac:dyDescent="0.3">
      <c r="A59" s="41" t="s">
        <v>93</v>
      </c>
      <c r="B59" s="42">
        <f>B56-B57</f>
        <v>3088.7700000000186</v>
      </c>
    </row>
    <row r="60" spans="1:5" ht="15.75" thickBot="1" x14ac:dyDescent="0.3">
      <c r="A60" s="31"/>
      <c r="B60" s="32"/>
    </row>
    <row r="61" spans="1:5" x14ac:dyDescent="0.25">
      <c r="A61" s="35" t="s">
        <v>63</v>
      </c>
      <c r="B61" s="36">
        <v>2676476.08</v>
      </c>
    </row>
    <row r="62" spans="1:5" x14ac:dyDescent="0.25">
      <c r="A62" s="37" t="s">
        <v>64</v>
      </c>
      <c r="B62" s="38">
        <v>2673387.31</v>
      </c>
    </row>
    <row r="63" spans="1:5" x14ac:dyDescent="0.25">
      <c r="A63" s="37"/>
      <c r="B63" s="38"/>
    </row>
    <row r="64" spans="1:5" ht="15.75" thickBot="1" x14ac:dyDescent="0.3">
      <c r="A64" s="39" t="s">
        <v>94</v>
      </c>
      <c r="B64" s="40">
        <f>B61-B62</f>
        <v>3088.7700000000186</v>
      </c>
    </row>
  </sheetData>
  <mergeCells count="10">
    <mergeCell ref="A2:B2"/>
    <mergeCell ref="G4:H4"/>
    <mergeCell ref="J4:K4"/>
    <mergeCell ref="D4:E4"/>
    <mergeCell ref="H39:H40"/>
    <mergeCell ref="J15:K15"/>
    <mergeCell ref="D2:E2"/>
    <mergeCell ref="G2:H2"/>
    <mergeCell ref="J2:K2"/>
    <mergeCell ref="G19:H19"/>
  </mergeCells>
  <pageMargins left="0.7" right="0.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</dc:creator>
  <cp:lastModifiedBy>segreteria</cp:lastModifiedBy>
  <cp:lastPrinted>2022-02-16T15:04:30Z</cp:lastPrinted>
  <dcterms:created xsi:type="dcterms:W3CDTF">2015-06-05T18:19:34Z</dcterms:created>
  <dcterms:modified xsi:type="dcterms:W3CDTF">2022-02-16T15:04:37Z</dcterms:modified>
</cp:coreProperties>
</file>