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dati_2\BILANCI\Bilancio 2019\Bilancio per Consiglio direttivo 24.02.20\"/>
    </mc:Choice>
  </mc:AlternateContent>
  <xr:revisionPtr revIDLastSave="0" documentId="13_ncr:1_{5069BE7F-6AD2-4780-9D7C-AF8A746EE15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3" i="1" l="1"/>
  <c r="B58" i="1"/>
  <c r="E48" i="1" l="1"/>
  <c r="B14" i="1"/>
  <c r="K11" i="1" l="1"/>
  <c r="K31" i="1" s="1"/>
  <c r="H34" i="1" l="1"/>
  <c r="H12" i="1" l="1"/>
  <c r="H39" i="1" s="1"/>
  <c r="E11" i="1"/>
  <c r="E51" i="1" s="1"/>
</calcChain>
</file>

<file path=xl/sharedStrings.xml><?xml version="1.0" encoding="utf-8"?>
<sst xmlns="http://schemas.openxmlformats.org/spreadsheetml/2006/main" count="105" uniqueCount="98">
  <si>
    <t>Macchine d'uffico elettroniche</t>
  </si>
  <si>
    <t>Automezzi</t>
  </si>
  <si>
    <t>Mobili e arredi</t>
  </si>
  <si>
    <t>Gancio traino PC F78 TN (nuovo automezzo)</t>
  </si>
  <si>
    <t>Acquisto vestiario</t>
  </si>
  <si>
    <t>Acquisto attrezzatura</t>
  </si>
  <si>
    <t>Assicurazioni</t>
  </si>
  <si>
    <t>Affitti sedi Nuclei</t>
  </si>
  <si>
    <t>Visite mediche</t>
  </si>
  <si>
    <t>Acconto acquisto automezzo</t>
  </si>
  <si>
    <t>Interessi passivi banca</t>
  </si>
  <si>
    <t>Consulenza tecnica</t>
  </si>
  <si>
    <t>Esercitaz. e corsi formazione</t>
  </si>
  <si>
    <t>Acquisto materiale vario</t>
  </si>
  <si>
    <t>Spese sede operativa Lavis</t>
  </si>
  <si>
    <t>Spese sedi operative Nuclei</t>
  </si>
  <si>
    <t>Riunioni organi istituzionali</t>
  </si>
  <si>
    <t>Spese segreteria</t>
  </si>
  <si>
    <t>Carburanti automezzi</t>
  </si>
  <si>
    <t>Manut. E riparaz. Automezzi</t>
  </si>
  <si>
    <t>Spese telefoniche</t>
  </si>
  <si>
    <t>Commission bancarie</t>
  </si>
  <si>
    <t>Spese rappresentanza Presidenza e varie</t>
  </si>
  <si>
    <t>Spese dipendenti</t>
  </si>
  <si>
    <t xml:space="preserve">Attività sociale </t>
  </si>
  <si>
    <t>Spese rappresentanza Nuclei</t>
  </si>
  <si>
    <t>Imposte e tasse</t>
  </si>
  <si>
    <t>Cancelleria e stampati</t>
  </si>
  <si>
    <t>Software</t>
  </si>
  <si>
    <t>Totale quota ammortamento</t>
  </si>
  <si>
    <t>Totale patrimonio immobilizzazioni materiali</t>
  </si>
  <si>
    <t>Primiero/Vanoi</t>
  </si>
  <si>
    <t>Dx-sx Adige</t>
  </si>
  <si>
    <t>B.Vallagarina</t>
  </si>
  <si>
    <t>Alto Garda e Ledro</t>
  </si>
  <si>
    <t>Valsugana</t>
  </si>
  <si>
    <t>Val di Fiemme</t>
  </si>
  <si>
    <t>Val di Non</t>
  </si>
  <si>
    <t>Rotaliana-Paganella</t>
  </si>
  <si>
    <t>Adamello</t>
  </si>
  <si>
    <t>Valle dei Laghi</t>
  </si>
  <si>
    <t>Val di Sole</t>
  </si>
  <si>
    <t>Centro</t>
  </si>
  <si>
    <t>Denaro contante (cassa)</t>
  </si>
  <si>
    <t>Conto deposito</t>
  </si>
  <si>
    <t>SALDI CONTI CORRENTI AL 31/12</t>
  </si>
  <si>
    <t>Totale disponibilità</t>
  </si>
  <si>
    <t>Attrezzatura (cucina, generatori, carrelli ecc.)</t>
  </si>
  <si>
    <t>Macchine d'ufficio elettroniche</t>
  </si>
  <si>
    <t>Totale valore immob. Materiali con ammort.</t>
  </si>
  <si>
    <t>Note spese 2019 da incassare + saldo contr. assicuraz.</t>
  </si>
  <si>
    <t>Riserva legale</t>
  </si>
  <si>
    <t>DEBITI</t>
  </si>
  <si>
    <t>T.F.R. dipendenti</t>
  </si>
  <si>
    <t>Verso fornitori per fatture da ricevere</t>
  </si>
  <si>
    <t>Tributi su F24 dicembre 2019</t>
  </si>
  <si>
    <t>Inps F24 dicembre 2019</t>
  </si>
  <si>
    <t>Inail F24 dicembre 2019</t>
  </si>
  <si>
    <t>Quota fondo Tfr 4° trimestre 2019</t>
  </si>
  <si>
    <t>Stipendi</t>
  </si>
  <si>
    <t>Ratei ferie/permessi dipendenti da fare</t>
  </si>
  <si>
    <t>Fatture dd 31/12/19 arrivate 2020</t>
  </si>
  <si>
    <t>ENTRATE</t>
  </si>
  <si>
    <t xml:space="preserve">Contributi P.A.T. </t>
  </si>
  <si>
    <t>Attività Centro in Convenzione</t>
  </si>
  <si>
    <t>Rimborsi da assicurazioni</t>
  </si>
  <si>
    <t>Attività Nuclei in Convenzione</t>
  </si>
  <si>
    <t>Attività Centro non in Convenzione</t>
  </si>
  <si>
    <t>Attività Nuclei non in Convenzione</t>
  </si>
  <si>
    <t>Erogazioni liberali</t>
  </si>
  <si>
    <t>Interessi attivi</t>
  </si>
  <si>
    <t>5 per mille 2016/2017</t>
  </si>
  <si>
    <t>QUOTE AMMORTAMENTO</t>
  </si>
  <si>
    <t>VALORE BENI IN AMMORTAMENTO</t>
  </si>
  <si>
    <t xml:space="preserve">CREDITI DIVERSI = </t>
  </si>
  <si>
    <t>Totale</t>
  </si>
  <si>
    <t>TOTALE COSTI</t>
  </si>
  <si>
    <t>canone locaz. Rotaliana anticipato</t>
  </si>
  <si>
    <t xml:space="preserve">RISCONTRI ATTIVI = </t>
  </si>
  <si>
    <t>Consulenza profess.</t>
  </si>
  <si>
    <t>TOTALE ATTIVO</t>
  </si>
  <si>
    <t>TOTALE PASSIVITA'</t>
  </si>
  <si>
    <t>TOTALE ENTRATE</t>
  </si>
  <si>
    <t>Servizio elaborazione paghe</t>
  </si>
  <si>
    <t>Telepass, pedaggi</t>
  </si>
  <si>
    <t>Acq. attrezzatura e materiale sicurezza</t>
  </si>
  <si>
    <t>Manut. e riparaz. attrezzatura</t>
  </si>
  <si>
    <t>COSTI</t>
  </si>
  <si>
    <t>Spese attività Nuclei e Centro</t>
  </si>
  <si>
    <t>ATTIVO</t>
  </si>
  <si>
    <t>PASSIVO e NETTO</t>
  </si>
  <si>
    <t>FONDI  AMMORTAMENTO</t>
  </si>
  <si>
    <t>Totale entrate</t>
  </si>
  <si>
    <t>Totale costi</t>
  </si>
  <si>
    <t>Utile d'esercizio</t>
  </si>
  <si>
    <t>Totale attivo</t>
  </si>
  <si>
    <t>Totale passivo</t>
  </si>
  <si>
    <t xml:space="preserve">Utile d'esercizio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</si>
</sst>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6"/>
      <color theme="1"/>
      <name val="Baskerville Old Face"/>
      <family val="1"/>
    </font>
    <font>
      <i/>
      <sz val="11"/>
      <color theme="1"/>
      <name val="Baskerville Old Face"/>
      <family val="1"/>
    </font>
    <font>
      <b/>
      <sz val="11"/>
      <color rgb="FFFF0000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F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44" fontId="0" fillId="0" borderId="0" xfId="1" applyFont="1"/>
    <xf numFmtId="0" fontId="0" fillId="0" borderId="0" xfId="0" applyAlignment="1">
      <alignment wrapText="1"/>
    </xf>
    <xf numFmtId="44" fontId="0" fillId="0" borderId="0" xfId="1" applyFont="1" applyAlignment="1">
      <alignment vertical="center"/>
    </xf>
    <xf numFmtId="0" fontId="0" fillId="0" borderId="0" xfId="0" applyBorder="1"/>
    <xf numFmtId="0" fontId="4" fillId="0" borderId="0" xfId="0" applyFont="1"/>
    <xf numFmtId="0" fontId="5" fillId="0" borderId="0" xfId="0" applyFont="1"/>
    <xf numFmtId="0" fontId="0" fillId="0" borderId="5" xfId="0" applyBorder="1" applyAlignment="1">
      <alignment horizontal="center"/>
    </xf>
    <xf numFmtId="44" fontId="0" fillId="0" borderId="6" xfId="1" applyFont="1" applyBorder="1" applyAlignment="1">
      <alignment horizontal="center"/>
    </xf>
    <xf numFmtId="0" fontId="0" fillId="0" borderId="5" xfId="0" applyBorder="1"/>
    <xf numFmtId="44" fontId="0" fillId="0" borderId="6" xfId="1" applyFont="1" applyBorder="1"/>
    <xf numFmtId="0" fontId="0" fillId="0" borderId="7" xfId="0" applyBorder="1"/>
    <xf numFmtId="44" fontId="0" fillId="0" borderId="8" xfId="1" applyFont="1" applyBorder="1"/>
    <xf numFmtId="0" fontId="2" fillId="0" borderId="7" xfId="0" applyFont="1" applyBorder="1"/>
    <xf numFmtId="44" fontId="2" fillId="0" borderId="8" xfId="1" applyFont="1" applyBorder="1"/>
    <xf numFmtId="0" fontId="0" fillId="0" borderId="7" xfId="0" applyBorder="1" applyAlignment="1">
      <alignment horizontal="center"/>
    </xf>
    <xf numFmtId="0" fontId="5" fillId="0" borderId="3" xfId="0" applyFont="1" applyBorder="1" applyAlignment="1">
      <alignment horizontal="center"/>
    </xf>
    <xf numFmtId="44" fontId="0" fillId="0" borderId="0" xfId="1" applyFont="1" applyBorder="1"/>
    <xf numFmtId="0" fontId="0" fillId="0" borderId="3" xfId="0" applyBorder="1"/>
    <xf numFmtId="44" fontId="0" fillId="0" borderId="4" xfId="1" applyFont="1" applyBorder="1"/>
    <xf numFmtId="0" fontId="2" fillId="0" borderId="5" xfId="0" applyFont="1" applyBorder="1"/>
    <xf numFmtId="44" fontId="2" fillId="0" borderId="6" xfId="1" applyFont="1" applyBorder="1"/>
    <xf numFmtId="0" fontId="0" fillId="0" borderId="5" xfId="0" applyBorder="1" applyAlignment="1">
      <alignment wrapText="1"/>
    </xf>
    <xf numFmtId="0" fontId="3" fillId="0" borderId="5" xfId="0" applyFont="1" applyBorder="1"/>
    <xf numFmtId="0" fontId="2" fillId="0" borderId="7" xfId="0" applyFont="1" applyFill="1" applyBorder="1"/>
    <xf numFmtId="0" fontId="6" fillId="0" borderId="1" xfId="0" applyFont="1" applyBorder="1"/>
    <xf numFmtId="44" fontId="6" fillId="0" borderId="2" xfId="1" applyFont="1" applyBorder="1"/>
    <xf numFmtId="0" fontId="0" fillId="0" borderId="1" xfId="0" applyBorder="1"/>
    <xf numFmtId="44" fontId="0" fillId="0" borderId="2" xfId="1" applyFont="1" applyBorder="1"/>
    <xf numFmtId="44" fontId="0" fillId="0" borderId="0" xfId="1" applyFont="1" applyFill="1" applyBorder="1"/>
    <xf numFmtId="0" fontId="4" fillId="0" borderId="0" xfId="0" applyFont="1" applyFill="1" applyBorder="1" applyAlignment="1">
      <alignment horizontal="center"/>
    </xf>
    <xf numFmtId="44" fontId="6" fillId="0" borderId="0" xfId="1" applyFont="1" applyFill="1" applyBorder="1"/>
    <xf numFmtId="0" fontId="0" fillId="0" borderId="0" xfId="0" applyFill="1" applyBorder="1"/>
    <xf numFmtId="0" fontId="6" fillId="0" borderId="9" xfId="0" applyFont="1" applyBorder="1"/>
    <xf numFmtId="0" fontId="7" fillId="0" borderId="0" xfId="0" applyFont="1"/>
    <xf numFmtId="44" fontId="7" fillId="0" borderId="0" xfId="1" applyFont="1"/>
    <xf numFmtId="0" fontId="7" fillId="0" borderId="10" xfId="0" applyFont="1" applyBorder="1"/>
    <xf numFmtId="44" fontId="7" fillId="0" borderId="10" xfId="1" applyFont="1" applyBorder="1"/>
    <xf numFmtId="0" fontId="7" fillId="0" borderId="3" xfId="0" applyFont="1" applyBorder="1"/>
    <xf numFmtId="44" fontId="7" fillId="0" borderId="4" xfId="1" applyFont="1" applyBorder="1"/>
    <xf numFmtId="0" fontId="7" fillId="0" borderId="5" xfId="0" applyFont="1" applyBorder="1"/>
    <xf numFmtId="44" fontId="7" fillId="0" borderId="6" xfId="1" applyFont="1" applyBorder="1"/>
    <xf numFmtId="0" fontId="7" fillId="0" borderId="7" xfId="0" applyFont="1" applyBorder="1"/>
    <xf numFmtId="44" fontId="7" fillId="0" borderId="8" xfId="1" applyFont="1" applyBorder="1"/>
    <xf numFmtId="0" fontId="8" fillId="0" borderId="1" xfId="0" applyFont="1" applyBorder="1"/>
    <xf numFmtId="44" fontId="8" fillId="0" borderId="2" xfId="1" applyFont="1" applyBorder="1"/>
    <xf numFmtId="44" fontId="0" fillId="0" borderId="4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5" borderId="1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colors>
    <mruColors>
      <color rgb="FF00FFFF"/>
      <color rgb="FF00FF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3"/>
  <sheetViews>
    <sheetView tabSelected="1" workbookViewId="0">
      <selection activeCell="D62" sqref="D62"/>
    </sheetView>
  </sheetViews>
  <sheetFormatPr defaultRowHeight="15" x14ac:dyDescent="0.25"/>
  <cols>
    <col min="1" max="1" width="32.85546875" customWidth="1"/>
    <col min="2" max="2" width="16.5703125" style="1" customWidth="1"/>
    <col min="3" max="3" width="6" style="29" customWidth="1"/>
    <col min="4" max="4" width="39.28515625" customWidth="1"/>
    <col min="5" max="5" width="17.140625" style="1" customWidth="1"/>
    <col min="6" max="6" width="6.140625" customWidth="1"/>
    <col min="7" max="7" width="48.42578125" customWidth="1"/>
    <col min="8" max="8" width="20" style="1" customWidth="1"/>
    <col min="9" max="9" width="6.85546875" customWidth="1"/>
    <col min="10" max="10" width="42.42578125" customWidth="1"/>
    <col min="11" max="11" width="20.28515625" style="1" customWidth="1"/>
    <col min="12" max="12" width="6.85546875" customWidth="1"/>
  </cols>
  <sheetData>
    <row r="1" spans="1:11" ht="15.75" thickBot="1" x14ac:dyDescent="0.3"/>
    <row r="2" spans="1:11" s="5" customFormat="1" ht="21" thickBot="1" x14ac:dyDescent="0.35">
      <c r="A2" s="58" t="s">
        <v>62</v>
      </c>
      <c r="B2" s="59"/>
      <c r="C2" s="30"/>
      <c r="D2" s="50" t="s">
        <v>87</v>
      </c>
      <c r="E2" s="51"/>
      <c r="G2" s="52" t="s">
        <v>89</v>
      </c>
      <c r="H2" s="53"/>
      <c r="J2" s="54" t="s">
        <v>90</v>
      </c>
      <c r="K2" s="55"/>
    </row>
    <row r="3" spans="1:11" ht="15.75" thickBot="1" x14ac:dyDescent="0.3"/>
    <row r="4" spans="1:11" s="6" customFormat="1" x14ac:dyDescent="0.25">
      <c r="A4" s="18" t="s">
        <v>63</v>
      </c>
      <c r="B4" s="19">
        <v>483147</v>
      </c>
      <c r="C4" s="29"/>
      <c r="D4" s="48" t="s">
        <v>72</v>
      </c>
      <c r="E4" s="49"/>
      <c r="G4" s="48" t="s">
        <v>73</v>
      </c>
      <c r="H4" s="49"/>
      <c r="J4" s="48" t="s">
        <v>91</v>
      </c>
      <c r="K4" s="49"/>
    </row>
    <row r="5" spans="1:11" x14ac:dyDescent="0.25">
      <c r="A5" s="9" t="s">
        <v>64</v>
      </c>
      <c r="B5" s="10">
        <v>13914.1</v>
      </c>
      <c r="D5" s="7"/>
      <c r="E5" s="8"/>
      <c r="G5" s="9"/>
      <c r="H5" s="10"/>
      <c r="J5" s="9"/>
      <c r="K5" s="10"/>
    </row>
    <row r="6" spans="1:11" x14ac:dyDescent="0.25">
      <c r="A6" s="9" t="s">
        <v>66</v>
      </c>
      <c r="B6" s="10">
        <v>65560.149999999994</v>
      </c>
      <c r="D6" s="9" t="s">
        <v>47</v>
      </c>
      <c r="E6" s="10">
        <v>1926.38</v>
      </c>
      <c r="G6" s="9" t="s">
        <v>47</v>
      </c>
      <c r="H6" s="10">
        <v>758127.59</v>
      </c>
      <c r="J6" s="9" t="s">
        <v>47</v>
      </c>
      <c r="K6" s="10">
        <v>747211.41</v>
      </c>
    </row>
    <row r="7" spans="1:11" x14ac:dyDescent="0.25">
      <c r="A7" s="9" t="s">
        <v>65</v>
      </c>
      <c r="B7" s="10">
        <v>976</v>
      </c>
      <c r="D7" s="9" t="s">
        <v>0</v>
      </c>
      <c r="E7" s="10">
        <v>384.3</v>
      </c>
      <c r="G7" s="9" t="s">
        <v>0</v>
      </c>
      <c r="H7" s="10">
        <v>8447.5</v>
      </c>
      <c r="J7" s="9" t="s">
        <v>48</v>
      </c>
      <c r="K7" s="10">
        <v>6910.3</v>
      </c>
    </row>
    <row r="8" spans="1:11" x14ac:dyDescent="0.25">
      <c r="A8" s="9" t="s">
        <v>67</v>
      </c>
      <c r="B8" s="10">
        <v>3326.02</v>
      </c>
      <c r="D8" s="9" t="s">
        <v>1</v>
      </c>
      <c r="E8" s="10">
        <v>6914.56</v>
      </c>
      <c r="G8" s="9" t="s">
        <v>1</v>
      </c>
      <c r="H8" s="10">
        <v>1252613.8</v>
      </c>
      <c r="J8" s="9" t="s">
        <v>1</v>
      </c>
      <c r="K8" s="10">
        <v>1224955.56</v>
      </c>
    </row>
    <row r="9" spans="1:11" x14ac:dyDescent="0.25">
      <c r="A9" s="9" t="s">
        <v>68</v>
      </c>
      <c r="B9" s="10">
        <v>30923</v>
      </c>
      <c r="D9" s="9"/>
      <c r="E9" s="10"/>
      <c r="G9" s="9" t="s">
        <v>2</v>
      </c>
      <c r="H9" s="10">
        <v>27165.47</v>
      </c>
      <c r="J9" s="9" t="s">
        <v>2</v>
      </c>
      <c r="K9" s="10">
        <v>27165.47</v>
      </c>
    </row>
    <row r="10" spans="1:11" x14ac:dyDescent="0.25">
      <c r="A10" s="9" t="s">
        <v>69</v>
      </c>
      <c r="B10" s="10">
        <v>2177.5</v>
      </c>
      <c r="D10" s="9"/>
      <c r="E10" s="10"/>
      <c r="G10" s="9" t="s">
        <v>9</v>
      </c>
      <c r="H10" s="10">
        <v>38982.559999999998</v>
      </c>
      <c r="J10" s="9"/>
      <c r="K10" s="10"/>
    </row>
    <row r="11" spans="1:11" ht="15.75" thickBot="1" x14ac:dyDescent="0.3">
      <c r="A11" s="9" t="s">
        <v>70</v>
      </c>
      <c r="B11" s="10">
        <v>373.93</v>
      </c>
      <c r="D11" s="13" t="s">
        <v>29</v>
      </c>
      <c r="E11" s="14">
        <f>SUM(E6:E9)</f>
        <v>9225.2400000000016</v>
      </c>
      <c r="G11" s="9"/>
      <c r="H11" s="10"/>
      <c r="J11" s="13" t="s">
        <v>49</v>
      </c>
      <c r="K11" s="14">
        <f>SUM(K6:K10)</f>
        <v>2006242.74</v>
      </c>
    </row>
    <row r="12" spans="1:11" ht="15.75" thickBot="1" x14ac:dyDescent="0.3">
      <c r="A12" s="11" t="s">
        <v>71</v>
      </c>
      <c r="B12" s="12">
        <v>1633.1</v>
      </c>
      <c r="G12" s="13" t="s">
        <v>30</v>
      </c>
      <c r="H12" s="14">
        <f>SUM(H6:H11)</f>
        <v>2085336.9200000002</v>
      </c>
    </row>
    <row r="13" spans="1:11" ht="15.75" thickBot="1" x14ac:dyDescent="0.3">
      <c r="J13" s="27" t="s">
        <v>51</v>
      </c>
      <c r="K13" s="28">
        <v>442342.39</v>
      </c>
    </row>
    <row r="14" spans="1:11" ht="15.75" thickBot="1" x14ac:dyDescent="0.3">
      <c r="A14" s="25" t="s">
        <v>82</v>
      </c>
      <c r="B14" s="26">
        <f>SUM(B4:B13)</f>
        <v>602030.80000000005</v>
      </c>
      <c r="C14" s="31"/>
      <c r="G14" s="16" t="s">
        <v>74</v>
      </c>
      <c r="H14" s="46">
        <v>9794.65</v>
      </c>
    </row>
    <row r="15" spans="1:11" ht="15.75" thickBot="1" x14ac:dyDescent="0.3">
      <c r="D15" s="18" t="s">
        <v>3</v>
      </c>
      <c r="E15" s="19">
        <v>927.2</v>
      </c>
      <c r="G15" s="15" t="s">
        <v>50</v>
      </c>
      <c r="H15" s="47"/>
      <c r="J15" s="48" t="s">
        <v>52</v>
      </c>
      <c r="K15" s="49"/>
    </row>
    <row r="16" spans="1:11" ht="15.75" thickBot="1" x14ac:dyDescent="0.3">
      <c r="D16" s="9" t="s">
        <v>4</v>
      </c>
      <c r="E16" s="10">
        <v>3973.06</v>
      </c>
      <c r="G16" s="2"/>
      <c r="H16" s="3"/>
      <c r="J16" s="9"/>
      <c r="K16" s="10"/>
    </row>
    <row r="17" spans="4:11" x14ac:dyDescent="0.25">
      <c r="D17" s="9" t="s">
        <v>5</v>
      </c>
      <c r="E17" s="10">
        <v>32991.949999999997</v>
      </c>
      <c r="G17" s="56" t="s">
        <v>45</v>
      </c>
      <c r="H17" s="57"/>
      <c r="J17" s="9" t="s">
        <v>53</v>
      </c>
      <c r="K17" s="10">
        <v>3016.81</v>
      </c>
    </row>
    <row r="18" spans="4:11" x14ac:dyDescent="0.25">
      <c r="D18" s="9" t="s">
        <v>6</v>
      </c>
      <c r="E18" s="10">
        <v>3263.11</v>
      </c>
      <c r="G18" s="22"/>
      <c r="H18" s="10"/>
      <c r="J18" s="9"/>
      <c r="K18" s="10"/>
    </row>
    <row r="19" spans="4:11" x14ac:dyDescent="0.25">
      <c r="D19" s="9" t="s">
        <v>7</v>
      </c>
      <c r="E19" s="10">
        <v>20227.060000000001</v>
      </c>
      <c r="G19" s="23" t="s">
        <v>31</v>
      </c>
      <c r="H19" s="10">
        <v>17636.099999999999</v>
      </c>
      <c r="J19" s="9" t="s">
        <v>61</v>
      </c>
      <c r="K19" s="10">
        <v>13725.89</v>
      </c>
    </row>
    <row r="20" spans="4:11" x14ac:dyDescent="0.25">
      <c r="D20" s="9" t="s">
        <v>8</v>
      </c>
      <c r="E20" s="10">
        <v>1104.29</v>
      </c>
      <c r="G20" s="23" t="s">
        <v>32</v>
      </c>
      <c r="H20" s="10">
        <v>22350.5</v>
      </c>
      <c r="J20" s="9" t="s">
        <v>54</v>
      </c>
      <c r="K20" s="10">
        <v>7459.04</v>
      </c>
    </row>
    <row r="21" spans="4:11" x14ac:dyDescent="0.25">
      <c r="D21" s="9" t="s">
        <v>88</v>
      </c>
      <c r="E21" s="10">
        <v>61796.68</v>
      </c>
      <c r="G21" s="23" t="s">
        <v>33</v>
      </c>
      <c r="H21" s="10">
        <v>1699.84</v>
      </c>
      <c r="J21" s="9"/>
      <c r="K21" s="10"/>
    </row>
    <row r="22" spans="4:11" x14ac:dyDescent="0.25">
      <c r="D22" s="9" t="s">
        <v>12</v>
      </c>
      <c r="E22" s="10">
        <v>2737.73</v>
      </c>
      <c r="G22" s="23" t="s">
        <v>34</v>
      </c>
      <c r="H22" s="10">
        <v>15507.01</v>
      </c>
      <c r="J22" s="9" t="s">
        <v>55</v>
      </c>
      <c r="K22" s="10">
        <v>1421.54</v>
      </c>
    </row>
    <row r="23" spans="4:11" x14ac:dyDescent="0.25">
      <c r="D23" s="9" t="s">
        <v>0</v>
      </c>
      <c r="E23" s="10">
        <v>526.24</v>
      </c>
      <c r="G23" s="23" t="s">
        <v>35</v>
      </c>
      <c r="H23" s="10">
        <v>19952.310000000001</v>
      </c>
      <c r="J23" s="9" t="s">
        <v>56</v>
      </c>
      <c r="K23" s="10">
        <v>3287.5</v>
      </c>
    </row>
    <row r="24" spans="4:11" x14ac:dyDescent="0.25">
      <c r="D24" s="9" t="s">
        <v>85</v>
      </c>
      <c r="E24" s="10">
        <v>6875.57</v>
      </c>
      <c r="G24" s="23" t="s">
        <v>36</v>
      </c>
      <c r="H24" s="10">
        <v>13333.39</v>
      </c>
      <c r="J24" s="9" t="s">
        <v>57</v>
      </c>
      <c r="K24" s="10">
        <v>1091.97</v>
      </c>
    </row>
    <row r="25" spans="4:11" x14ac:dyDescent="0.25">
      <c r="D25" s="9" t="s">
        <v>83</v>
      </c>
      <c r="E25" s="10">
        <v>1667.87</v>
      </c>
      <c r="G25" s="23" t="s">
        <v>37</v>
      </c>
      <c r="H25" s="10">
        <v>29252.98</v>
      </c>
      <c r="J25" s="9" t="s">
        <v>58</v>
      </c>
      <c r="K25" s="10">
        <v>576.54999999999995</v>
      </c>
    </row>
    <row r="26" spans="4:11" x14ac:dyDescent="0.25">
      <c r="D26" s="9" t="s">
        <v>11</v>
      </c>
      <c r="E26" s="10">
        <v>9061.67</v>
      </c>
      <c r="G26" s="23" t="s">
        <v>38</v>
      </c>
      <c r="H26" s="10">
        <v>20496.189999999999</v>
      </c>
      <c r="J26" s="9"/>
      <c r="K26" s="10"/>
    </row>
    <row r="27" spans="4:11" x14ac:dyDescent="0.25">
      <c r="G27" s="23" t="s">
        <v>39</v>
      </c>
      <c r="H27" s="10">
        <v>11953.72</v>
      </c>
      <c r="J27" s="9" t="s">
        <v>59</v>
      </c>
      <c r="K27" s="10">
        <v>3879</v>
      </c>
    </row>
    <row r="28" spans="4:11" x14ac:dyDescent="0.25">
      <c r="D28" s="9" t="s">
        <v>10</v>
      </c>
      <c r="E28" s="10">
        <v>125.6</v>
      </c>
      <c r="G28" s="23" t="s">
        <v>40</v>
      </c>
      <c r="H28" s="10">
        <v>11413.49</v>
      </c>
      <c r="J28" s="9"/>
      <c r="K28" s="10"/>
    </row>
    <row r="29" spans="4:11" ht="15.75" thickBot="1" x14ac:dyDescent="0.3">
      <c r="D29" s="9" t="s">
        <v>79</v>
      </c>
      <c r="E29" s="10">
        <v>478.4</v>
      </c>
      <c r="G29" s="23" t="s">
        <v>41</v>
      </c>
      <c r="H29" s="10">
        <v>13016.74</v>
      </c>
      <c r="J29" s="11" t="s">
        <v>60</v>
      </c>
      <c r="K29" s="12">
        <v>13556.61</v>
      </c>
    </row>
    <row r="30" spans="4:11" ht="15.75" thickBot="1" x14ac:dyDescent="0.3">
      <c r="D30" s="9" t="s">
        <v>13</v>
      </c>
      <c r="E30" s="10">
        <v>6024.5</v>
      </c>
      <c r="G30" s="23" t="s">
        <v>42</v>
      </c>
      <c r="H30" s="10">
        <v>295997.09000000003</v>
      </c>
    </row>
    <row r="31" spans="4:11" ht="15.75" thickBot="1" x14ac:dyDescent="0.3">
      <c r="D31" s="9" t="s">
        <v>14</v>
      </c>
      <c r="E31" s="10">
        <v>15023.62</v>
      </c>
      <c r="G31" s="23" t="s">
        <v>43</v>
      </c>
      <c r="H31" s="10">
        <v>83.68</v>
      </c>
      <c r="J31" s="25" t="s">
        <v>81</v>
      </c>
      <c r="K31" s="26">
        <f>K11+K13+K17+K19+K20+K22+K23+K24+K25+K27+K29</f>
        <v>2496600.04</v>
      </c>
    </row>
    <row r="32" spans="4:11" x14ac:dyDescent="0.25">
      <c r="D32" s="9" t="s">
        <v>15</v>
      </c>
      <c r="E32" s="10">
        <v>25412.76</v>
      </c>
      <c r="G32" s="23" t="s">
        <v>44</v>
      </c>
      <c r="H32" s="10">
        <v>100771.2</v>
      </c>
    </row>
    <row r="33" spans="1:11" x14ac:dyDescent="0.25">
      <c r="D33" s="9" t="s">
        <v>84</v>
      </c>
      <c r="E33" s="10">
        <v>2267.9299999999998</v>
      </c>
      <c r="G33" s="9"/>
      <c r="H33" s="10"/>
    </row>
    <row r="34" spans="1:11" ht="15.75" thickBot="1" x14ac:dyDescent="0.3">
      <c r="D34" s="9" t="s">
        <v>16</v>
      </c>
      <c r="E34" s="10">
        <v>7502.58</v>
      </c>
      <c r="G34" s="24" t="s">
        <v>46</v>
      </c>
      <c r="H34" s="14">
        <f>SUM(H19:H33)</f>
        <v>573464.24</v>
      </c>
    </row>
    <row r="35" spans="1:11" ht="15.75" thickBot="1" x14ac:dyDescent="0.3">
      <c r="D35" s="9" t="s">
        <v>86</v>
      </c>
      <c r="E35" s="10">
        <v>15403.19</v>
      </c>
    </row>
    <row r="36" spans="1:11" x14ac:dyDescent="0.25">
      <c r="D36" s="9" t="s">
        <v>17</v>
      </c>
      <c r="E36" s="10">
        <v>179.55</v>
      </c>
      <c r="G36" s="16" t="s">
        <v>78</v>
      </c>
      <c r="H36" s="46">
        <v>7500</v>
      </c>
    </row>
    <row r="37" spans="1:11" ht="15.75" thickBot="1" x14ac:dyDescent="0.3">
      <c r="D37" s="9" t="s">
        <v>18</v>
      </c>
      <c r="E37" s="10">
        <v>30993.09</v>
      </c>
      <c r="G37" s="15" t="s">
        <v>77</v>
      </c>
      <c r="H37" s="47"/>
    </row>
    <row r="38" spans="1:11" ht="15.75" thickBot="1" x14ac:dyDescent="0.3">
      <c r="D38" s="9" t="s">
        <v>19</v>
      </c>
      <c r="E38" s="10">
        <v>26837.3</v>
      </c>
    </row>
    <row r="39" spans="1:11" ht="15.75" thickBot="1" x14ac:dyDescent="0.3">
      <c r="D39" s="9" t="s">
        <v>20</v>
      </c>
      <c r="E39" s="10">
        <v>13910.25</v>
      </c>
      <c r="G39" s="25" t="s">
        <v>80</v>
      </c>
      <c r="H39" s="26">
        <f>H12+H14+H34+H36</f>
        <v>2676095.81</v>
      </c>
    </row>
    <row r="40" spans="1:11" x14ac:dyDescent="0.25">
      <c r="A40" s="1"/>
      <c r="B40"/>
      <c r="C40" s="32"/>
      <c r="D40" s="9" t="s">
        <v>21</v>
      </c>
      <c r="E40" s="10">
        <v>2281.65</v>
      </c>
      <c r="J40" s="1"/>
      <c r="K40"/>
    </row>
    <row r="41" spans="1:11" x14ac:dyDescent="0.25">
      <c r="A41" s="1"/>
      <c r="B41"/>
      <c r="C41" s="32"/>
      <c r="D41" s="9" t="s">
        <v>22</v>
      </c>
      <c r="E41" s="10">
        <v>1341.28</v>
      </c>
      <c r="J41" s="1"/>
      <c r="K41"/>
    </row>
    <row r="42" spans="1:11" x14ac:dyDescent="0.25">
      <c r="A42" s="1"/>
      <c r="B42"/>
      <c r="C42" s="32"/>
      <c r="D42" s="9" t="s">
        <v>23</v>
      </c>
      <c r="E42" s="10">
        <v>100975.67</v>
      </c>
      <c r="J42" s="1"/>
      <c r="K42"/>
    </row>
    <row r="43" spans="1:11" x14ac:dyDescent="0.25">
      <c r="A43" s="1"/>
      <c r="B43"/>
      <c r="C43" s="32"/>
      <c r="D43" s="9" t="s">
        <v>24</v>
      </c>
      <c r="E43" s="10">
        <v>8954.7000000000007</v>
      </c>
      <c r="J43" s="1"/>
      <c r="K43"/>
    </row>
    <row r="44" spans="1:11" x14ac:dyDescent="0.25">
      <c r="A44" s="1"/>
      <c r="B44"/>
      <c r="C44" s="32"/>
      <c r="D44" s="9" t="s">
        <v>25</v>
      </c>
      <c r="E44" s="10">
        <v>2445.6</v>
      </c>
      <c r="J44" s="1"/>
      <c r="K44"/>
    </row>
    <row r="45" spans="1:11" x14ac:dyDescent="0.25">
      <c r="D45" s="9" t="s">
        <v>26</v>
      </c>
      <c r="E45" s="10">
        <v>3477.74</v>
      </c>
      <c r="J45" s="1"/>
    </row>
    <row r="46" spans="1:11" x14ac:dyDescent="0.25">
      <c r="D46" s="9" t="s">
        <v>27</v>
      </c>
      <c r="E46" s="10">
        <v>2107.5700000000002</v>
      </c>
    </row>
    <row r="47" spans="1:11" x14ac:dyDescent="0.25">
      <c r="D47" s="9" t="s">
        <v>28</v>
      </c>
      <c r="E47" s="10">
        <v>2414.38</v>
      </c>
    </row>
    <row r="48" spans="1:11" x14ac:dyDescent="0.25">
      <c r="D48" s="20" t="s">
        <v>75</v>
      </c>
      <c r="E48" s="21">
        <f>SUM(E15:E47)</f>
        <v>413309.79000000004</v>
      </c>
    </row>
    <row r="49" spans="1:5" ht="15.75" thickBot="1" x14ac:dyDescent="0.3">
      <c r="D49" s="11"/>
      <c r="E49" s="12"/>
    </row>
    <row r="50" spans="1:5" ht="15.75" thickBot="1" x14ac:dyDescent="0.3">
      <c r="D50" s="4"/>
      <c r="E50" s="17"/>
    </row>
    <row r="51" spans="1:5" ht="15.75" thickBot="1" x14ac:dyDescent="0.3">
      <c r="D51" s="33" t="s">
        <v>76</v>
      </c>
      <c r="E51" s="26">
        <f>E11+E48</f>
        <v>422535.03</v>
      </c>
    </row>
    <row r="55" spans="1:5" x14ac:dyDescent="0.25">
      <c r="A55" s="36" t="s">
        <v>92</v>
      </c>
      <c r="B55" s="37">
        <v>602030.80000000005</v>
      </c>
    </row>
    <row r="56" spans="1:5" x14ac:dyDescent="0.25">
      <c r="A56" s="36" t="s">
        <v>93</v>
      </c>
      <c r="B56" s="37">
        <v>422535.03</v>
      </c>
    </row>
    <row r="57" spans="1:5" ht="15.75" thickBot="1" x14ac:dyDescent="0.3">
      <c r="A57" s="34"/>
      <c r="B57" s="35"/>
    </row>
    <row r="58" spans="1:5" ht="15.75" thickBot="1" x14ac:dyDescent="0.3">
      <c r="A58" s="44" t="s">
        <v>94</v>
      </c>
      <c r="B58" s="45">
        <f>B55-B56</f>
        <v>179495.77000000002</v>
      </c>
    </row>
    <row r="59" spans="1:5" ht="15.75" thickBot="1" x14ac:dyDescent="0.3">
      <c r="A59" s="34"/>
      <c r="B59" s="35"/>
    </row>
    <row r="60" spans="1:5" x14ac:dyDescent="0.25">
      <c r="A60" s="38" t="s">
        <v>95</v>
      </c>
      <c r="B60" s="39">
        <v>2676095.81</v>
      </c>
    </row>
    <row r="61" spans="1:5" x14ac:dyDescent="0.25">
      <c r="A61" s="40" t="s">
        <v>96</v>
      </c>
      <c r="B61" s="41">
        <v>2496600.04</v>
      </c>
    </row>
    <row r="62" spans="1:5" x14ac:dyDescent="0.25">
      <c r="A62" s="40"/>
      <c r="B62" s="41"/>
    </row>
    <row r="63" spans="1:5" ht="15.75" thickBot="1" x14ac:dyDescent="0.3">
      <c r="A63" s="42" t="s">
        <v>97</v>
      </c>
      <c r="B63" s="43">
        <f>B60-B61</f>
        <v>179495.77000000002</v>
      </c>
    </row>
  </sheetData>
  <mergeCells count="11">
    <mergeCell ref="A2:B2"/>
    <mergeCell ref="G4:H4"/>
    <mergeCell ref="J4:K4"/>
    <mergeCell ref="D4:E4"/>
    <mergeCell ref="H14:H15"/>
    <mergeCell ref="H36:H37"/>
    <mergeCell ref="J15:K15"/>
    <mergeCell ref="D2:E2"/>
    <mergeCell ref="G2:H2"/>
    <mergeCell ref="J2:K2"/>
    <mergeCell ref="G17:H17"/>
  </mergeCells>
  <pageMargins left="0.7" right="0.7" top="0.75" bottom="0.75" header="0.3" footer="0.3"/>
  <pageSetup paperSize="9" scale="3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segreteria</dc:creator>
  <cp:lastModifiedBy>segreteria</cp:lastModifiedBy>
  <cp:lastPrinted>2020-02-20T10:53:48Z</cp:lastPrinted>
  <dcterms:created xsi:type="dcterms:W3CDTF">2015-06-05T18:19:34Z</dcterms:created>
  <dcterms:modified xsi:type="dcterms:W3CDTF">2020-03-02T09:30:45Z</dcterms:modified>
</cp:coreProperties>
</file>